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EC" sheetId="2" state="visible" r:id="rId2"/>
    <sheet xmlns:r="http://schemas.openxmlformats.org/officeDocument/2006/relationships" name="SaaS（MRR）" sheetId="3" state="visible" r:id="rId3"/>
    <sheet xmlns:r="http://schemas.openxmlformats.org/officeDocument/2006/relationships" name="飲食店" sheetId="4" state="visible" r:id="rId4"/>
    <sheet xmlns:r="http://schemas.openxmlformats.org/officeDocument/2006/relationships" name="採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2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color rgb="009C0006"/>
      <sz val="10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rgb="000000FF"/>
    </font>
    <font>
      <name val="Arial"/>
      <b val="1"/>
      <sz val="16"/>
    </font>
    <font>
      <name val="Arial"/>
      <color rgb="00555555"/>
      <sz val="10"/>
    </font>
    <font>
      <name val="Arial"/>
      <b val="1"/>
      <sz val="12"/>
    </font>
    <font>
      <name val="Arial"/>
      <color rgb="009C0006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2CC"/>
      </patternFill>
    </fill>
    <fill>
      <patternFill patternType="solid">
        <fgColor rgb="00E8EEF9"/>
      </patternFill>
    </fill>
  </fills>
  <borders count="2">
    <border>
      <left/>
      <right/>
      <top/>
      <bottom/>
      <diagonal/>
    </border>
    <border>
      <left style="thin">
        <color rgb="00C8CCD4"/>
      </left>
      <right style="thin">
        <color rgb="00C8CCD4"/>
      </right>
      <top style="thin">
        <color rgb="00C8CCD4"/>
      </top>
      <bottom style="thin">
        <color rgb="00C8CC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5" fillId="4" borderId="1" pivotButton="0" quotePrefix="0" xfId="0"/>
    <xf numFmtId="3" fontId="5" fillId="4" borderId="1" pivotButton="0" quotePrefix="0" xfId="0"/>
    <xf numFmtId="164" fontId="5" fillId="4" borderId="1" pivotButton="0" quotePrefix="0" xfId="0"/>
    <xf numFmtId="0" fontId="5" fillId="3" borderId="1" pivotButton="0" quotePrefix="0" xfId="0"/>
    <xf numFmtId="0" fontId="6" fillId="0" borderId="1" applyAlignment="1" pivotButton="0" quotePrefix="0" xfId="0">
      <alignment vertical="center" wrapText="1"/>
    </xf>
    <xf numFmtId="0" fontId="6" fillId="0" borderId="1" pivotButton="0" quotePrefix="0" xfId="0"/>
    <xf numFmtId="3" fontId="6" fillId="0" borderId="1" pivotButton="0" quotePrefix="0" xfId="0"/>
    <xf numFmtId="164" fontId="6" fillId="0" borderId="1" pivotButton="0" quotePrefix="0" xfId="0"/>
    <xf numFmtId="0" fontId="6" fillId="3" borderId="1" pivotButton="0" quotePrefix="0" xfId="0"/>
    <xf numFmtId="3" fontId="7" fillId="3" borderId="1" pivotButton="0" quotePrefix="0" xfId="0"/>
    <xf numFmtId="164" fontId="7" fillId="3" borderId="1" pivotButton="0" quotePrefix="0" xfId="0"/>
    <xf numFmtId="2" fontId="7" fillId="3" borderId="1" pivotButton="0" quotePrefix="0" xfId="0"/>
    <xf numFmtId="2" fontId="6" fillId="0" borderId="1" pivotButton="0" quotePrefix="0" xfId="0"/>
    <xf numFmtId="0" fontId="5" fillId="0" borderId="0" pivotButton="0" quotePrefix="0" xfId="0"/>
    <xf numFmtId="165" fontId="6" fillId="0" borderId="1" pivotButton="0" quotePrefix="0" xfId="0"/>
    <xf numFmtId="165" fontId="7" fillId="3" borderId="1" pivotButton="0" quotePrefix="0" xfId="0"/>
    <xf numFmtId="165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KPIツリーのテンプレート（4業種）</t>
        </is>
      </c>
    </row>
    <row r="2">
      <c r="A2" s="2" t="inlineStr">
        <is>
          <t>Addness（アドネス）　https://hp.addness.com/ja/templates/kpi-tree</t>
        </is>
      </c>
    </row>
    <row r="3">
      <c r="A3" s="3" t="inlineStr"/>
    </row>
    <row r="4">
      <c r="A4" s="4" t="inlineStr">
        <is>
          <t>このファイルでできること</t>
        </is>
      </c>
    </row>
    <row r="5">
      <c r="A5" s="3" t="inlineStr">
        <is>
          <t>・EC／SaaS（MRR）／飲食店／採用の4つのKPIツリーを、式の入った表にしてあります。シートを選んで、黄色のセルを自社の数字に書き換えると、上の段の数字・達成率・目標との差が自動で計算されます</t>
        </is>
      </c>
    </row>
    <row r="6">
      <c r="A6" s="5" t="inlineStr">
        <is>
          <t>・最初に入っている数字は、すべて説明用の架空の例です。実在の会社の数字ではありません</t>
        </is>
      </c>
    </row>
    <row r="7">
      <c r="A7" s="3" t="inlineStr"/>
    </row>
    <row r="8">
      <c r="A8" s="4" t="inlineStr">
        <is>
          <t>使い方</t>
        </is>
      </c>
    </row>
    <row r="9">
      <c r="A9" s="3" t="inlineStr">
        <is>
          <t>1. 自社に近い業種のシートを選び、ファイルをコピーしてから使います</t>
        </is>
      </c>
    </row>
    <row r="10">
      <c r="A10" s="3" t="inlineStr">
        <is>
          <t>2. 「数え方・取り方」の列を、自社の数え方に書き換えます（ここが決まっていないと、人によって数字が変わります）</t>
        </is>
      </c>
    </row>
    <row r="11">
      <c r="A11" s="3" t="inlineStr">
        <is>
          <t>3. 一番上（KGI）の目標を決め、式で逆算して、黄色の行の目標を入れます。子の目標を掛け合わせると親の目標に戻るかを確かめます</t>
        </is>
      </c>
    </row>
    <row r="12">
      <c r="A12" s="3" t="inlineStr">
        <is>
          <t>4. 「担当」の列に、数字ごとの担当を1人ずつ入れます</t>
        </is>
      </c>
    </row>
    <row r="13">
      <c r="A13" s="3" t="inlineStr">
        <is>
          <t>5. 週に1回、実績を入れ、達成率の低い枝だけを選んで打ち手を決めます</t>
        </is>
      </c>
    </row>
    <row r="14">
      <c r="A14" s="3" t="inlineStr"/>
    </row>
    <row r="15">
      <c r="A15" s="4" t="inlineStr">
        <is>
          <t>列の見方</t>
        </is>
      </c>
    </row>
    <row r="16">
      <c r="A16" s="3" t="inlineStr">
        <is>
          <t>・式（親との関係）：× は掛け算、＋ は足し算、− は引き算で親の数字につながることを表します</t>
        </is>
      </c>
    </row>
    <row r="17">
      <c r="A17" s="3" t="inlineStr">
        <is>
          <t>・向き：多いほど良い数字は「達成率」、少ないほど良い数字（解約など）は「上限比」として見ます。上限比が100%を超えたら上限を超えています</t>
        </is>
      </c>
    </row>
    <row r="18">
      <c r="A18" s="3" t="inlineStr">
        <is>
          <t>・行を足す時は、親の行の式にもその行を足してください</t>
        </is>
      </c>
    </row>
    <row r="19">
      <c r="A19" s="3" t="inlineStr"/>
    </row>
    <row r="20">
      <c r="A20" s="4" t="inlineStr">
        <is>
          <t>表計算で続けるのが大変になったら</t>
        </is>
      </c>
    </row>
    <row r="21">
      <c r="A21" s="3" t="inlineStr">
        <is>
          <t>・同じ4つのツリーを、Addnessのテンプレートとしても配っています。受け取ってAIに渡すと、自社の数字を聞きながらKPI定義とKPIツリーを作り、数字の取得と週の見直しまで手伝います</t>
        </is>
      </c>
    </row>
    <row r="22">
      <c r="A22" s="3" t="inlineStr">
        <is>
          <t>・KPIツリーの機能は、Focus以上のプランで使えます（ベータ版・2026年10月時点）。詳しくは https://hp.addness.com/ja/features/kpi-tree</t>
        </is>
      </c>
    </row>
    <row r="23">
      <c r="A23" s="3" t="inlineStr">
        <is>
          <t>・KPIツリーの作り方は https://hp.addness.com/ja/blog/kpi-tree-how-to 、作った後の回し方は https://hp.addness.com/ja/blog/kpi-tree-operation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52" customWidth="1" min="9" max="9"/>
    <col width="10" customWidth="1" min="10" max="10"/>
  </cols>
  <sheetData>
    <row r="1">
      <c r="A1" s="6" t="inlineStr">
        <is>
          <t>KPIツリーのテンプレート：ネット通販（EC）</t>
        </is>
      </c>
    </row>
    <row r="2">
      <c r="A2" s="7" t="inlineStr">
        <is>
          <t>月の売上 ＝ 購入件数 × 1件あたりの購入額、購入件数 ＝ 訪問数 × 購入率、訪問数 ＝ 経路ごとの合計</t>
        </is>
      </c>
    </row>
    <row r="3">
      <c r="A3" s="8" t="inlineStr">
        <is>
          <t>黄色のセル＝自社の数字に書き換える所。白いセルは式で自動計算。最初に入っている数字は、すべて説明用の架空の例です。</t>
        </is>
      </c>
    </row>
    <row r="5" ht="30" customHeight="1">
      <c r="A5" s="9" t="inlineStr">
        <is>
          <t>数字</t>
        </is>
      </c>
      <c r="B5" s="9" t="inlineStr">
        <is>
          <t>式（親との関係）</t>
        </is>
      </c>
      <c r="C5" s="9" t="inlineStr">
        <is>
          <t>単位</t>
        </is>
      </c>
      <c r="D5" s="9" t="inlineStr">
        <is>
          <t>向き</t>
        </is>
      </c>
      <c r="E5" s="9" t="inlineStr">
        <is>
          <t>目標</t>
        </is>
      </c>
      <c r="F5" s="9" t="inlineStr">
        <is>
          <t>実績</t>
        </is>
      </c>
      <c r="G5" s="9" t="inlineStr">
        <is>
          <t>達成率／上限比</t>
        </is>
      </c>
      <c r="H5" s="9" t="inlineStr">
        <is>
          <t>目標との差</t>
        </is>
      </c>
      <c r="I5" s="9" t="inlineStr">
        <is>
          <t>数え方・取り方（自社のものに書き換える）</t>
        </is>
      </c>
      <c r="J5" s="9" t="inlineStr">
        <is>
          <t>担当</t>
        </is>
      </c>
    </row>
    <row r="6">
      <c r="A6" s="10" t="inlineStr">
        <is>
          <t>月の売上（KGI）</t>
        </is>
      </c>
      <c r="B6" s="10" t="inlineStr">
        <is>
          <t>購入件数 × 1件あたりの購入額</t>
        </is>
      </c>
      <c r="C6" s="11" t="inlineStr">
        <is>
          <t>円</t>
        </is>
      </c>
      <c r="D6" s="11" t="inlineStr">
        <is>
          <t>多いほど良い</t>
        </is>
      </c>
      <c r="E6" s="12">
        <f>E7*E13</f>
        <v/>
      </c>
      <c r="F6" s="12">
        <f>F7*F13</f>
        <v/>
      </c>
      <c r="G6" s="13">
        <f>IF(OR(E6="",E6=0,F6=""),"",F6/E6)</f>
        <v/>
      </c>
      <c r="H6" s="12">
        <f>IF(OR(E6="",F6=""),"",F6-E6)</f>
        <v/>
      </c>
      <c r="I6" s="10" t="inlineStr">
        <is>
          <t>注文時点か出荷・入金時点か、税込か税抜か、返品・キャンセルを引くかを決める</t>
        </is>
      </c>
      <c r="J6" s="14" t="inlineStr"/>
    </row>
    <row r="7">
      <c r="A7" s="15" t="inlineStr">
        <is>
          <t xml:space="preserve">　└ 購入件数</t>
        </is>
      </c>
      <c r="B7" s="15" t="inlineStr">
        <is>
          <t>訪問数 × 購入率</t>
        </is>
      </c>
      <c r="C7" s="16" t="inlineStr">
        <is>
          <t>件</t>
        </is>
      </c>
      <c r="D7" s="16" t="inlineStr">
        <is>
          <t>多いほど良い</t>
        </is>
      </c>
      <c r="E7" s="17">
        <f>E8*E12</f>
        <v/>
      </c>
      <c r="F7" s="17">
        <f>F8*F12</f>
        <v/>
      </c>
      <c r="G7" s="18">
        <f>IF(OR(E7="",E7=0,F7=""),"",F7/E7)</f>
        <v/>
      </c>
      <c r="H7" s="17">
        <f>IF(OR(E7="",F7=""),"",F7-E7)</f>
        <v/>
      </c>
      <c r="I7" s="15" t="inlineStr">
        <is>
          <t>キャンセルを引いた後で数えるかを決める</t>
        </is>
      </c>
      <c r="J7" s="19" t="inlineStr"/>
    </row>
    <row r="8">
      <c r="A8" s="15" t="inlineStr">
        <is>
          <t xml:space="preserve">　　└ 訪問数</t>
        </is>
      </c>
      <c r="B8" s="15" t="inlineStr">
        <is>
          <t>経路ごとの合計（＋）</t>
        </is>
      </c>
      <c r="C8" s="16" t="inlineStr">
        <is>
          <t>件</t>
        </is>
      </c>
      <c r="D8" s="16" t="inlineStr">
        <is>
          <t>多いほど良い</t>
        </is>
      </c>
      <c r="E8" s="17">
        <f>E9+E10+E11</f>
        <v/>
      </c>
      <c r="F8" s="17">
        <f>F9+F10+F11</f>
        <v/>
      </c>
      <c r="G8" s="18">
        <f>IF(OR(E8="",E8=0,F8=""),"",F8/E8)</f>
        <v/>
      </c>
      <c r="H8" s="17">
        <f>IF(OR(E8="",F8=""),"",F8-E8)</f>
        <v/>
      </c>
      <c r="I8" s="15" t="inlineStr">
        <is>
          <t>セッションかユーザーか。2つの経路から来た人をどちらで数えるか</t>
        </is>
      </c>
      <c r="J8" s="19" t="inlineStr"/>
    </row>
    <row r="9">
      <c r="A9" s="15" t="inlineStr">
        <is>
          <t xml:space="preserve">　　　└ 広告からの訪問数</t>
        </is>
      </c>
      <c r="B9" s="15" t="inlineStr">
        <is>
          <t>＋</t>
        </is>
      </c>
      <c r="C9" s="16" t="inlineStr">
        <is>
          <t>件</t>
        </is>
      </c>
      <c r="D9" s="16" t="inlineStr">
        <is>
          <t>多いほど良い</t>
        </is>
      </c>
      <c r="E9" s="20" t="n">
        <v>24000</v>
      </c>
      <c r="F9" s="20" t="n">
        <v>22000</v>
      </c>
      <c r="G9" s="18">
        <f>IF(OR(E9="",E9=0,F9=""),"",F9/E9)</f>
        <v/>
      </c>
      <c r="H9" s="17">
        <f>IF(OR(E9="",F9=""),"",F9-E9)</f>
        <v/>
      </c>
      <c r="I9" s="15" t="inlineStr">
        <is>
          <t>広告の管理画面かアクセス解析のどちらを正にするか</t>
        </is>
      </c>
      <c r="J9" s="19" t="inlineStr"/>
    </row>
    <row r="10">
      <c r="A10" s="15" t="inlineStr">
        <is>
          <t xml:space="preserve">　　　└ 検索からの訪問数</t>
        </is>
      </c>
      <c r="B10" s="15" t="inlineStr">
        <is>
          <t>＋</t>
        </is>
      </c>
      <c r="C10" s="16" t="inlineStr">
        <is>
          <t>件</t>
        </is>
      </c>
      <c r="D10" s="16" t="inlineStr">
        <is>
          <t>多いほど良い</t>
        </is>
      </c>
      <c r="E10" s="20" t="n">
        <v>21000</v>
      </c>
      <c r="F10" s="20" t="n">
        <v>21500</v>
      </c>
      <c r="G10" s="18">
        <f>IF(OR(E10="",E10=0,F10=""),"",F10/E10)</f>
        <v/>
      </c>
      <c r="H10" s="17">
        <f>IF(OR(E10="",F10=""),"",F10-E10)</f>
        <v/>
      </c>
      <c r="I10" s="15" t="inlineStr">
        <is>
          <t>アクセス解析の自然検索</t>
        </is>
      </c>
      <c r="J10" s="19" t="inlineStr"/>
    </row>
    <row r="11">
      <c r="A11" s="15" t="inlineStr">
        <is>
          <t xml:space="preserve">　　　└ メール・SNSからの訪問数</t>
        </is>
      </c>
      <c r="B11" s="15" t="inlineStr">
        <is>
          <t>＋</t>
        </is>
      </c>
      <c r="C11" s="16" t="inlineStr">
        <is>
          <t>件</t>
        </is>
      </c>
      <c r="D11" s="16" t="inlineStr">
        <is>
          <t>多いほど良い</t>
        </is>
      </c>
      <c r="E11" s="20" t="n">
        <v>15000</v>
      </c>
      <c r="F11" s="20" t="n">
        <v>14000</v>
      </c>
      <c r="G11" s="18">
        <f>IF(OR(E11="",E11=0,F11=""),"",F11/E11)</f>
        <v/>
      </c>
      <c r="H11" s="17">
        <f>IF(OR(E11="",F11=""),"",F11-E11)</f>
        <v/>
      </c>
      <c r="I11" s="15" t="inlineStr">
        <is>
          <t>メールとSNSを分けるなら行を足す</t>
        </is>
      </c>
      <c r="J11" s="19" t="inlineStr"/>
    </row>
    <row r="12">
      <c r="A12" s="15" t="inlineStr">
        <is>
          <t xml:space="preserve">　　└ 購入率</t>
        </is>
      </c>
      <c r="B12" s="15" t="inlineStr">
        <is>
          <t>×（購入件数 ÷ 訪問数）</t>
        </is>
      </c>
      <c r="C12" s="16" t="inlineStr">
        <is>
          <t>%</t>
        </is>
      </c>
      <c r="D12" s="16" t="inlineStr">
        <is>
          <t>多いほど良い</t>
        </is>
      </c>
      <c r="E12" s="21" t="n">
        <v>0.02</v>
      </c>
      <c r="F12" s="21" t="n">
        <v>0.02</v>
      </c>
      <c r="G12" s="18">
        <f>IF(OR(E12="",E12=0,F12=""),"",F12/E12)</f>
        <v/>
      </c>
      <c r="H12" s="18">
        <f>IF(OR(E12="",F12=""),"",F12-E12)</f>
        <v/>
      </c>
      <c r="I12" s="15" t="inlineStr">
        <is>
          <t>分母の訪問数の数え方を上とそろえる</t>
        </is>
      </c>
      <c r="J12" s="19" t="inlineStr"/>
    </row>
    <row r="13">
      <c r="A13" s="15" t="inlineStr">
        <is>
          <t xml:space="preserve">　└ 1件あたりの購入額</t>
        </is>
      </c>
      <c r="B13" s="15" t="inlineStr">
        <is>
          <t>1点あたりの単価 × 1回の購入点数</t>
        </is>
      </c>
      <c r="C13" s="16" t="inlineStr">
        <is>
          <t>円</t>
        </is>
      </c>
      <c r="D13" s="16" t="inlineStr">
        <is>
          <t>多いほど良い</t>
        </is>
      </c>
      <c r="E13" s="17">
        <f>E14*E15</f>
        <v/>
      </c>
      <c r="F13" s="17">
        <f>F14*F15</f>
        <v/>
      </c>
      <c r="G13" s="18">
        <f>IF(OR(E13="",E13=0,F13=""),"",F13/E13)</f>
        <v/>
      </c>
      <c r="H13" s="17">
        <f>IF(OR(E13="",F13=""),"",F13-E13)</f>
        <v/>
      </c>
      <c r="I13" s="15" t="inlineStr">
        <is>
          <t>送料・値引きの扱いを月の売上とそろえる</t>
        </is>
      </c>
      <c r="J13" s="19" t="inlineStr"/>
    </row>
    <row r="14">
      <c r="A14" s="15" t="inlineStr">
        <is>
          <t xml:space="preserve">　　└ 1点あたりの単価</t>
        </is>
      </c>
      <c r="B14" s="15" t="inlineStr">
        <is>
          <t>×</t>
        </is>
      </c>
      <c r="C14" s="16" t="inlineStr">
        <is>
          <t>円</t>
        </is>
      </c>
      <c r="D14" s="16" t="inlineStr">
        <is>
          <t>多いほど良い</t>
        </is>
      </c>
      <c r="E14" s="20" t="n">
        <v>3125</v>
      </c>
      <c r="F14" s="20" t="n">
        <v>3100</v>
      </c>
      <c r="G14" s="18">
        <f>IF(OR(E14="",E14=0,F14=""),"",F14/E14)</f>
        <v/>
      </c>
      <c r="H14" s="17">
        <f>IF(OR(E14="",F14=""),"",F14-E14)</f>
        <v/>
      </c>
      <c r="I14" s="15" t="inlineStr">
        <is>
          <t>売上 ÷ 購入点数</t>
        </is>
      </c>
      <c r="J14" s="19" t="inlineStr"/>
    </row>
    <row r="15">
      <c r="A15" s="15" t="inlineStr">
        <is>
          <t xml:space="preserve">　　└ 1回の購入点数</t>
        </is>
      </c>
      <c r="B15" s="15" t="inlineStr">
        <is>
          <t>×</t>
        </is>
      </c>
      <c r="C15" s="16" t="inlineStr">
        <is>
          <t>点</t>
        </is>
      </c>
      <c r="D15" s="16" t="inlineStr">
        <is>
          <t>多いほど良い</t>
        </is>
      </c>
      <c r="E15" s="22" t="n">
        <v>1.6</v>
      </c>
      <c r="F15" s="22" t="n">
        <v>1.55</v>
      </c>
      <c r="G15" s="18">
        <f>IF(OR(E15="",E15=0,F15=""),"",F15/E15)</f>
        <v/>
      </c>
      <c r="H15" s="23">
        <f>IF(OR(E15="",F15=""),"",F15-E15)</f>
        <v/>
      </c>
      <c r="I15" s="15" t="inlineStr">
        <is>
          <t>購入点数 ÷ 購入件数</t>
        </is>
      </c>
      <c r="J15" s="19" t="inlineStr"/>
    </row>
    <row r="17">
      <c r="A17" s="24" t="inlineStr">
        <is>
          <t>メモ</t>
        </is>
      </c>
    </row>
    <row r="18">
      <c r="A18" s="7" t="inlineStr">
        <is>
          <t>・式でつながる数字は、子の数字を掛け合わせる・足すと親の数字に戻るようにしてあります。親の行は書き換えず、黄色の行だけを書き換えます</t>
        </is>
      </c>
    </row>
    <row r="19">
      <c r="A19" s="7" t="inlineStr">
        <is>
          <t>・目標は、月の売上の目標から逆算して置きます（要る訪問数 ＝ 売上の目標 ÷ 1件あたりの購入額 ÷ 購入率）</t>
        </is>
      </c>
    </row>
    <row r="20">
      <c r="A20" s="7" t="inlineStr">
        <is>
          <t>・経路や商品の種類を増やす時は、行を足して、親の行の式に足してください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52" customWidth="1" min="9" max="9"/>
    <col width="10" customWidth="1" min="10" max="10"/>
  </cols>
  <sheetData>
    <row r="1">
      <c r="A1" s="6" t="inlineStr">
        <is>
          <t>KPIツリーのテンプレート：SaaS（月次の継続収益 MRR）</t>
        </is>
      </c>
    </row>
    <row r="2">
      <c r="A2" s="7" t="inlineStr">
        <is>
          <t>今月末のMRR ＝ 先月末のMRR ＋ 新規のMRR ＋ アップグレードによる増加分 − 解約で減ったMRR</t>
        </is>
      </c>
    </row>
    <row r="3">
      <c r="A3" s="8" t="inlineStr">
        <is>
          <t>黄色のセル＝自社の数字に書き換える所。白いセルは式で自動計算。最初に入っている数字は、すべて説明用の架空の例です。</t>
        </is>
      </c>
    </row>
    <row r="5" ht="30" customHeight="1">
      <c r="A5" s="9" t="inlineStr">
        <is>
          <t>数字</t>
        </is>
      </c>
      <c r="B5" s="9" t="inlineStr">
        <is>
          <t>式（親との関係）</t>
        </is>
      </c>
      <c r="C5" s="9" t="inlineStr">
        <is>
          <t>単位</t>
        </is>
      </c>
      <c r="D5" s="9" t="inlineStr">
        <is>
          <t>向き</t>
        </is>
      </c>
      <c r="E5" s="9" t="inlineStr">
        <is>
          <t>目標</t>
        </is>
      </c>
      <c r="F5" s="9" t="inlineStr">
        <is>
          <t>実績</t>
        </is>
      </c>
      <c r="G5" s="9" t="inlineStr">
        <is>
          <t>達成率／上限比</t>
        </is>
      </c>
      <c r="H5" s="9" t="inlineStr">
        <is>
          <t>目標との差</t>
        </is>
      </c>
      <c r="I5" s="9" t="inlineStr">
        <is>
          <t>数え方・取り方（自社のものに書き換える）</t>
        </is>
      </c>
      <c r="J5" s="9" t="inlineStr">
        <is>
          <t>担当</t>
        </is>
      </c>
    </row>
    <row r="6">
      <c r="A6" s="10" t="inlineStr">
        <is>
          <t>今月末のMRR（KGI）</t>
        </is>
      </c>
      <c r="B6" s="10" t="inlineStr">
        <is>
          <t>先月末 ＋ 新規 ＋ アップグレード − 解約</t>
        </is>
      </c>
      <c r="C6" s="11" t="inlineStr">
        <is>
          <t>円</t>
        </is>
      </c>
      <c r="D6" s="11" t="inlineStr">
        <is>
          <t>多いほど良い</t>
        </is>
      </c>
      <c r="E6" s="12">
        <f>E7+E8+E13-E14</f>
        <v/>
      </c>
      <c r="F6" s="12">
        <f>F7+F8+F13-F14</f>
        <v/>
      </c>
      <c r="G6" s="13">
        <f>IF(OR(E6="",E6=0,F6=""),"",F6/E6)</f>
        <v/>
      </c>
      <c r="H6" s="12">
        <f>IF(OR(E6="",F6=""),"",F6-E6)</f>
        <v/>
      </c>
      <c r="I6" s="10" t="inlineStr">
        <is>
          <t>年払いを12で割って入れるか、無料期間中の会社を入れるかを決める</t>
        </is>
      </c>
      <c r="J6" s="14" t="inlineStr"/>
    </row>
    <row r="7">
      <c r="A7" s="15" t="inlineStr">
        <is>
          <t xml:space="preserve">　└ 先月末のMRR</t>
        </is>
      </c>
      <c r="B7" s="15" t="inlineStr">
        <is>
          <t>＋</t>
        </is>
      </c>
      <c r="C7" s="16" t="inlineStr">
        <is>
          <t>円</t>
        </is>
      </c>
      <c r="D7" s="16" t="inlineStr">
        <is>
          <t>多いほど良い</t>
        </is>
      </c>
      <c r="E7" s="20" t="n">
        <v>5000000</v>
      </c>
      <c r="F7" s="20" t="n">
        <v>5000000</v>
      </c>
      <c r="G7" s="18">
        <f>IF(OR(E7="",E7=0,F7=""),"",F7/E7)</f>
        <v/>
      </c>
      <c r="H7" s="17">
        <f>IF(OR(E7="",F7=""),"",F7-E7)</f>
        <v/>
      </c>
      <c r="I7" s="15" t="inlineStr">
        <is>
          <t>先月の実績の今月末のMRRと同じ値</t>
        </is>
      </c>
      <c r="J7" s="19" t="inlineStr"/>
    </row>
    <row r="8">
      <c r="A8" s="15" t="inlineStr">
        <is>
          <t xml:space="preserve">　└ 新規のMRR</t>
        </is>
      </c>
      <c r="B8" s="15" t="inlineStr">
        <is>
          <t>＋（新規の契約社数 × 1社あたりの月額）</t>
        </is>
      </c>
      <c r="C8" s="16" t="inlineStr">
        <is>
          <t>円</t>
        </is>
      </c>
      <c r="D8" s="16" t="inlineStr">
        <is>
          <t>多いほど良い</t>
        </is>
      </c>
      <c r="E8" s="17">
        <f>E9*E12</f>
        <v/>
      </c>
      <c r="F8" s="17">
        <f>F9*F12</f>
        <v/>
      </c>
      <c r="G8" s="18">
        <f>IF(OR(E8="",E8=0,F8=""),"",F8/E8)</f>
        <v/>
      </c>
      <c r="H8" s="17">
        <f>IF(OR(E8="",F8=""),"",F8-E8)</f>
        <v/>
      </c>
      <c r="I8" s="15" t="inlineStr">
        <is>
          <t>課金開始日で数えるか契約日で数えるか</t>
        </is>
      </c>
      <c r="J8" s="19" t="inlineStr"/>
    </row>
    <row r="9">
      <c r="A9" s="15" t="inlineStr">
        <is>
          <t xml:space="preserve">　　└ 新規の契約社数</t>
        </is>
      </c>
      <c r="B9" s="15" t="inlineStr">
        <is>
          <t>トライアルの開始数 × 契約した率</t>
        </is>
      </c>
      <c r="C9" s="16" t="inlineStr">
        <is>
          <t>社</t>
        </is>
      </c>
      <c r="D9" s="16" t="inlineStr">
        <is>
          <t>多いほど良い</t>
        </is>
      </c>
      <c r="E9" s="17">
        <f>E10*E11</f>
        <v/>
      </c>
      <c r="F9" s="17">
        <f>F10*F11</f>
        <v/>
      </c>
      <c r="G9" s="18">
        <f>IF(OR(E9="",E9=0,F9=""),"",F9/E9)</f>
        <v/>
      </c>
      <c r="H9" s="17">
        <f>IF(OR(E9="",F9=""),"",F9-E9)</f>
        <v/>
      </c>
      <c r="I9" s="15" t="inlineStr">
        <is>
          <t>商談から直接契約した会社を入れるなら行を足す</t>
        </is>
      </c>
      <c r="J9" s="19" t="inlineStr"/>
    </row>
    <row r="10">
      <c r="A10" s="15" t="inlineStr">
        <is>
          <t xml:space="preserve">　　　└ 無料トライアルの開始数</t>
        </is>
      </c>
      <c r="B10" s="15" t="inlineStr">
        <is>
          <t>×</t>
        </is>
      </c>
      <c r="C10" s="16" t="inlineStr">
        <is>
          <t>社</t>
        </is>
      </c>
      <c r="D10" s="16" t="inlineStr">
        <is>
          <t>多いほど良い</t>
        </is>
      </c>
      <c r="E10" s="20" t="n">
        <v>80</v>
      </c>
      <c r="F10" s="20" t="n">
        <v>72</v>
      </c>
      <c r="G10" s="18">
        <f>IF(OR(E10="",E10=0,F10=""),"",F10/E10)</f>
        <v/>
      </c>
      <c r="H10" s="17">
        <f>IF(OR(E10="",F10=""),"",F10-E10)</f>
        <v/>
      </c>
      <c r="I10" s="15" t="inlineStr">
        <is>
          <t>登録した時点か、使い始めた時点か</t>
        </is>
      </c>
      <c r="J10" s="19" t="inlineStr"/>
    </row>
    <row r="11">
      <c r="A11" s="15" t="inlineStr">
        <is>
          <t xml:space="preserve">　　　└ トライアルから契約した率</t>
        </is>
      </c>
      <c r="B11" s="15" t="inlineStr">
        <is>
          <t>×</t>
        </is>
      </c>
      <c r="C11" s="16" t="inlineStr">
        <is>
          <t>%</t>
        </is>
      </c>
      <c r="D11" s="16" t="inlineStr">
        <is>
          <t>多いほど良い</t>
        </is>
      </c>
      <c r="E11" s="21" t="n">
        <v>0.25</v>
      </c>
      <c r="F11" s="21" t="n">
        <v>0.25</v>
      </c>
      <c r="G11" s="18">
        <f>IF(OR(E11="",E11=0,F11=""),"",F11/E11)</f>
        <v/>
      </c>
      <c r="H11" s="18">
        <f>IF(OR(E11="",F11=""),"",F11-E11)</f>
        <v/>
      </c>
      <c r="I11" s="15" t="inlineStr">
        <is>
          <t>分母はその月に始めたトライアルか、終わったトライアルか</t>
        </is>
      </c>
      <c r="J11" s="19" t="inlineStr"/>
    </row>
    <row r="12">
      <c r="A12" s="15" t="inlineStr">
        <is>
          <t xml:space="preserve">　　└ 1社あたりの月額（新規）</t>
        </is>
      </c>
      <c r="B12" s="15" t="inlineStr">
        <is>
          <t>×</t>
        </is>
      </c>
      <c r="C12" s="16" t="inlineStr">
        <is>
          <t>円</t>
        </is>
      </c>
      <c r="D12" s="16" t="inlineStr">
        <is>
          <t>多いほど良い</t>
        </is>
      </c>
      <c r="E12" s="20" t="n">
        <v>20000</v>
      </c>
      <c r="F12" s="20" t="n">
        <v>21000</v>
      </c>
      <c r="G12" s="18">
        <f>IF(OR(E12="",E12=0,F12=""),"",F12/E12)</f>
        <v/>
      </c>
      <c r="H12" s="17">
        <f>IF(OR(E12="",F12=""),"",F12-E12)</f>
        <v/>
      </c>
      <c r="I12" s="15" t="inlineStr">
        <is>
          <t>値引きを引いた後の額</t>
        </is>
      </c>
      <c r="J12" s="19" t="inlineStr"/>
    </row>
    <row r="13">
      <c r="A13" s="15" t="inlineStr">
        <is>
          <t xml:space="preserve">　└ アップグレードによる増加分</t>
        </is>
      </c>
      <c r="B13" s="15" t="inlineStr">
        <is>
          <t>＋</t>
        </is>
      </c>
      <c r="C13" s="16" t="inlineStr">
        <is>
          <t>円</t>
        </is>
      </c>
      <c r="D13" s="16" t="inlineStr">
        <is>
          <t>多いほど良い</t>
        </is>
      </c>
      <c r="E13" s="20" t="n">
        <v>100000</v>
      </c>
      <c r="F13" s="20" t="n">
        <v>80000</v>
      </c>
      <c r="G13" s="18">
        <f>IF(OR(E13="",E13=0,F13=""),"",F13/E13)</f>
        <v/>
      </c>
      <c r="H13" s="17">
        <f>IF(OR(E13="",F13=""),"",F13-E13)</f>
        <v/>
      </c>
      <c r="I13" s="15" t="inlineStr">
        <is>
          <t>上のプラン・席の追加・従量の増加。ダウングレードをここから引くか解約に入れるか</t>
        </is>
      </c>
      <c r="J13" s="19" t="inlineStr"/>
    </row>
    <row r="14">
      <c r="A14" s="15" t="inlineStr">
        <is>
          <t xml:space="preserve">　└ 解約で減ったMRR（上限）</t>
        </is>
      </c>
      <c r="B14" s="15" t="inlineStr">
        <is>
          <t>−（解約社数 × 解約した会社の月額）</t>
        </is>
      </c>
      <c r="C14" s="16" t="inlineStr">
        <is>
          <t>円</t>
        </is>
      </c>
      <c r="D14" s="16" t="inlineStr">
        <is>
          <t>少ないほど良い（上限）</t>
        </is>
      </c>
      <c r="E14" s="17">
        <f>E15*E16</f>
        <v/>
      </c>
      <c r="F14" s="17">
        <f>F15*F16</f>
        <v/>
      </c>
      <c r="G14" s="18">
        <f>IF(OR(E14="",E14=0,F14=""),"",F14/E14)</f>
        <v/>
      </c>
      <c r="H14" s="17">
        <f>IF(OR(E14="",F14=""),"",F14-E14)</f>
        <v/>
      </c>
      <c r="I14" s="15" t="inlineStr">
        <is>
          <t>申し出の日か、課金が止まった日か</t>
        </is>
      </c>
      <c r="J14" s="19" t="inlineStr"/>
    </row>
    <row r="15">
      <c r="A15" s="15" t="inlineStr">
        <is>
          <t xml:space="preserve">　　└ 解約社数（上限）</t>
        </is>
      </c>
      <c r="B15" s="15" t="inlineStr">
        <is>
          <t>×</t>
        </is>
      </c>
      <c r="C15" s="16" t="inlineStr">
        <is>
          <t>社</t>
        </is>
      </c>
      <c r="D15" s="16" t="inlineStr">
        <is>
          <t>少ないほど良い（上限）</t>
        </is>
      </c>
      <c r="E15" s="20" t="n">
        <v>5</v>
      </c>
      <c r="F15" s="20" t="n">
        <v>6</v>
      </c>
      <c r="G15" s="18">
        <f>IF(OR(E15="",E15=0,F15=""),"",F15/E15)</f>
        <v/>
      </c>
      <c r="H15" s="17">
        <f>IF(OR(E15="",F15=""),"",F15-E15)</f>
        <v/>
      </c>
      <c r="I15" s="15" t="inlineStr">
        <is>
          <t>年払いの更新しなかった会社を何月で数えるか</t>
        </is>
      </c>
      <c r="J15" s="19" t="inlineStr"/>
    </row>
    <row r="16">
      <c r="A16" s="15" t="inlineStr">
        <is>
          <t xml:space="preserve">　　└ 解約した会社の月額</t>
        </is>
      </c>
      <c r="B16" s="15" t="inlineStr">
        <is>
          <t>×</t>
        </is>
      </c>
      <c r="C16" s="16" t="inlineStr">
        <is>
          <t>円</t>
        </is>
      </c>
      <c r="D16" s="16" t="inlineStr">
        <is>
          <t>多いほど良い</t>
        </is>
      </c>
      <c r="E16" s="20" t="n">
        <v>30000</v>
      </c>
      <c r="F16" s="20" t="n">
        <v>28000</v>
      </c>
      <c r="G16" s="18">
        <f>IF(OR(E16="",E16=0,F16=""),"",F16/E16)</f>
        <v/>
      </c>
      <c r="H16" s="17">
        <f>IF(OR(E16="",F16=""),"",F16-E16)</f>
        <v/>
      </c>
      <c r="I16" s="15" t="inlineStr">
        <is>
          <t>解約した会社の月額の平均</t>
        </is>
      </c>
      <c r="J16" s="19" t="inlineStr"/>
    </row>
    <row r="18">
      <c r="A18" s="24" t="inlineStr">
        <is>
          <t>メモ</t>
        </is>
      </c>
    </row>
    <row r="19">
      <c r="A19" s="7" t="inlineStr">
        <is>
          <t>・「少ないほど良い（上限）」の行は、達成率ではなく上限比です。100%を超えたら上限を超えています</t>
        </is>
      </c>
    </row>
    <row r="20">
      <c r="A20" s="7" t="inlineStr">
        <is>
          <t>・翌月は、今月の実績の「今月末のMRR」を「先月末のMRR」に入れます</t>
        </is>
      </c>
    </row>
    <row r="21">
      <c r="A21" s="7" t="inlineStr">
        <is>
          <t>・新規より解約を減らす方がMRRが伸びる時期もあります。どちらに力を入れるかは、週の見直しで決めます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52" customWidth="1" min="9" max="9"/>
    <col width="10" customWidth="1" min="10" max="10"/>
  </cols>
  <sheetData>
    <row r="1">
      <c r="A1" s="6" t="inlineStr">
        <is>
          <t>KPIツリーのテンプレート：店舗（飲食店）</t>
        </is>
      </c>
    </row>
    <row r="2">
      <c r="A2" s="7" t="inlineStr">
        <is>
          <t>月の売上 ＝ 客数 × 客単価、客数 ＝ 営業日数 × 卓数 × 卓の回転数 × 1組あたりの人数</t>
        </is>
      </c>
    </row>
    <row r="3">
      <c r="A3" s="8" t="inlineStr">
        <is>
          <t>黄色のセル＝自社の数字に書き換える所。白いセルは式で自動計算。最初に入っている数字は、すべて説明用の架空の例です。</t>
        </is>
      </c>
    </row>
    <row r="5" ht="30" customHeight="1">
      <c r="A5" s="9" t="inlineStr">
        <is>
          <t>数字</t>
        </is>
      </c>
      <c r="B5" s="9" t="inlineStr">
        <is>
          <t>式（親との関係）</t>
        </is>
      </c>
      <c r="C5" s="9" t="inlineStr">
        <is>
          <t>単位</t>
        </is>
      </c>
      <c r="D5" s="9" t="inlineStr">
        <is>
          <t>向き</t>
        </is>
      </c>
      <c r="E5" s="9" t="inlineStr">
        <is>
          <t>目標</t>
        </is>
      </c>
      <c r="F5" s="9" t="inlineStr">
        <is>
          <t>実績</t>
        </is>
      </c>
      <c r="G5" s="9" t="inlineStr">
        <is>
          <t>達成率／上限比</t>
        </is>
      </c>
      <c r="H5" s="9" t="inlineStr">
        <is>
          <t>目標との差</t>
        </is>
      </c>
      <c r="I5" s="9" t="inlineStr">
        <is>
          <t>数え方・取り方（自社のものに書き換える）</t>
        </is>
      </c>
      <c r="J5" s="9" t="inlineStr">
        <is>
          <t>担当</t>
        </is>
      </c>
    </row>
    <row r="6">
      <c r="A6" s="10" t="inlineStr">
        <is>
          <t>月の売上（KGI）</t>
        </is>
      </c>
      <c r="B6" s="10" t="inlineStr">
        <is>
          <t>客数 × 客単価</t>
        </is>
      </c>
      <c r="C6" s="11" t="inlineStr">
        <is>
          <t>円</t>
        </is>
      </c>
      <c r="D6" s="11" t="inlineStr">
        <is>
          <t>多いほど良い</t>
        </is>
      </c>
      <c r="E6" s="12">
        <f>E7*E12</f>
        <v/>
      </c>
      <c r="F6" s="12">
        <f>F7*F12</f>
        <v/>
      </c>
      <c r="G6" s="13">
        <f>IF(OR(E6="",E6=0,F6=""),"",F6/E6)</f>
        <v/>
      </c>
      <c r="H6" s="12">
        <f>IF(OR(E6="",F6=""),"",F6-E6)</f>
        <v/>
      </c>
      <c r="I6" s="10" t="inlineStr">
        <is>
          <t>税込か税抜か、サービス料・テイクアウトを入れるか</t>
        </is>
      </c>
      <c r="J6" s="14" t="inlineStr"/>
    </row>
    <row r="7">
      <c r="A7" s="15" t="inlineStr">
        <is>
          <t xml:space="preserve">　└ 客数</t>
        </is>
      </c>
      <c r="B7" s="15" t="inlineStr">
        <is>
          <t>営業日数 × 卓数 × 回転数 × 人数</t>
        </is>
      </c>
      <c r="C7" s="16" t="inlineStr">
        <is>
          <t>人</t>
        </is>
      </c>
      <c r="D7" s="16" t="inlineStr">
        <is>
          <t>多いほど良い</t>
        </is>
      </c>
      <c r="E7" s="25">
        <f>E8*E9*E10*E11</f>
        <v/>
      </c>
      <c r="F7" s="25">
        <f>F8*F9*F10*F11</f>
        <v/>
      </c>
      <c r="G7" s="18">
        <f>IF(OR(E7="",E7=0,F7=""),"",F7/E7)</f>
        <v/>
      </c>
      <c r="H7" s="25">
        <f>IF(OR(E7="",F7=""),"",F7-E7)</f>
        <v/>
      </c>
      <c r="I7" s="15" t="inlineStr">
        <is>
          <t>テイクアウトを入れるなら、売上と客単価もそろえる</t>
        </is>
      </c>
      <c r="J7" s="19" t="inlineStr"/>
    </row>
    <row r="8">
      <c r="A8" s="15" t="inlineStr">
        <is>
          <t xml:space="preserve">　　└ 営業日数</t>
        </is>
      </c>
      <c r="B8" s="15" t="inlineStr">
        <is>
          <t>×（決まっている数字）</t>
        </is>
      </c>
      <c r="C8" s="16" t="inlineStr">
        <is>
          <t>日</t>
        </is>
      </c>
      <c r="D8" s="16" t="inlineStr">
        <is>
          <t>多いほど良い</t>
        </is>
      </c>
      <c r="E8" s="20" t="n">
        <v>25</v>
      </c>
      <c r="F8" s="20" t="n">
        <v>25</v>
      </c>
      <c r="G8" s="18">
        <f>IF(OR(E8="",E8=0,F8=""),"",F8/E8)</f>
        <v/>
      </c>
      <c r="H8" s="17">
        <f>IF(OR(E8="",F8=""),"",F8-E8)</f>
        <v/>
      </c>
      <c r="I8" s="15" t="inlineStr">
        <is>
          <t>月の定休日を引いた日数</t>
        </is>
      </c>
      <c r="J8" s="19" t="inlineStr"/>
    </row>
    <row r="9">
      <c r="A9" s="15" t="inlineStr">
        <is>
          <t xml:space="preserve">　　└ 卓数</t>
        </is>
      </c>
      <c r="B9" s="15" t="inlineStr">
        <is>
          <t>×（決まっている数字）</t>
        </is>
      </c>
      <c r="C9" s="16" t="inlineStr">
        <is>
          <t>卓</t>
        </is>
      </c>
      <c r="D9" s="16" t="inlineStr">
        <is>
          <t>多いほど良い</t>
        </is>
      </c>
      <c r="E9" s="20" t="n">
        <v>15</v>
      </c>
      <c r="F9" s="20" t="n">
        <v>15</v>
      </c>
      <c r="G9" s="18">
        <f>IF(OR(E9="",E9=0,F9=""),"",F9/E9)</f>
        <v/>
      </c>
      <c r="H9" s="17">
        <f>IF(OR(E9="",F9=""),"",F9-E9)</f>
        <v/>
      </c>
      <c r="I9" s="15" t="inlineStr">
        <is>
          <t>カウンターの席の数え方を決める</t>
        </is>
      </c>
      <c r="J9" s="19" t="inlineStr"/>
    </row>
    <row r="10">
      <c r="A10" s="15" t="inlineStr">
        <is>
          <t xml:space="preserve">　　└ 卓の回転数（1日）</t>
        </is>
      </c>
      <c r="B10" s="15" t="inlineStr">
        <is>
          <t>×（組数 ÷ 卓数）</t>
        </is>
      </c>
      <c r="C10" s="16" t="inlineStr">
        <is>
          <t>回</t>
        </is>
      </c>
      <c r="D10" s="16" t="inlineStr">
        <is>
          <t>多いほど良い</t>
        </is>
      </c>
      <c r="E10" s="22" t="n">
        <v>2.4</v>
      </c>
      <c r="F10" s="22" t="n">
        <v>2.2</v>
      </c>
      <c r="G10" s="18">
        <f>IF(OR(E10="",E10=0,F10=""),"",F10/E10)</f>
        <v/>
      </c>
      <c r="H10" s="23">
        <f>IF(OR(E10="",F10=""),"",F10-E10)</f>
        <v/>
      </c>
      <c r="I10" s="15" t="inlineStr">
        <is>
          <t>1組＝レジの会計1回か、来店の受付1回か</t>
        </is>
      </c>
      <c r="J10" s="19" t="inlineStr"/>
    </row>
    <row r="11">
      <c r="A11" s="15" t="inlineStr">
        <is>
          <t xml:space="preserve">　　└ 1組あたりの人数</t>
        </is>
      </c>
      <c r="B11" s="15" t="inlineStr">
        <is>
          <t>×（客数 ÷ 組数）</t>
        </is>
      </c>
      <c r="C11" s="16" t="inlineStr">
        <is>
          <t>人</t>
        </is>
      </c>
      <c r="D11" s="16" t="inlineStr">
        <is>
          <t>多いほど良い</t>
        </is>
      </c>
      <c r="E11" s="26" t="n">
        <v>2.5</v>
      </c>
      <c r="F11" s="26" t="n">
        <v>2.6</v>
      </c>
      <c r="G11" s="18">
        <f>IF(OR(E11="",E11=0,F11=""),"",F11/E11)</f>
        <v/>
      </c>
      <c r="H11" s="25">
        <f>IF(OR(E11="",F11=""),"",F11-E11)</f>
        <v/>
      </c>
      <c r="I11" s="15" t="inlineStr">
        <is>
          <t>伝票の人数の欄か、予約の人数か</t>
        </is>
      </c>
      <c r="J11" s="19" t="inlineStr"/>
    </row>
    <row r="12">
      <c r="A12" s="15" t="inlineStr">
        <is>
          <t xml:space="preserve">　└ 客単価</t>
        </is>
      </c>
      <c r="B12" s="15" t="inlineStr">
        <is>
          <t>×（売上 ÷ 客数）</t>
        </is>
      </c>
      <c r="C12" s="16" t="inlineStr">
        <is>
          <t>円</t>
        </is>
      </c>
      <c r="D12" s="16" t="inlineStr">
        <is>
          <t>多いほど良い</t>
        </is>
      </c>
      <c r="E12" s="20" t="n">
        <v>3200</v>
      </c>
      <c r="F12" s="20" t="n">
        <v>3300</v>
      </c>
      <c r="G12" s="18">
        <f>IF(OR(E12="",E12=0,F12=""),"",F12/E12)</f>
        <v/>
      </c>
      <c r="H12" s="17">
        <f>IF(OR(E12="",F12=""),"",F12-E12)</f>
        <v/>
      </c>
      <c r="I12" s="15" t="inlineStr">
        <is>
          <t>料理・飲み物・追加の一品で分けるなら行を足す</t>
        </is>
      </c>
      <c r="J12" s="19" t="inlineStr"/>
    </row>
    <row r="14">
      <c r="A14" s="24" t="inlineStr">
        <is>
          <t>メモ</t>
        </is>
      </c>
    </row>
    <row r="15">
      <c r="A15" s="7" t="inlineStr">
        <is>
          <t>・営業日数と卓数はすぐには変えられないので、日々の打ち手は回転数・人数・客単価に集まります</t>
        </is>
      </c>
    </row>
    <row r="16">
      <c r="A16" s="7" t="inlineStr">
        <is>
          <t>・ランチとディナーで分けて追う時は、このシートを複製して時間帯ごとに作り、合計の行を足します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52" customWidth="1" min="9" max="9"/>
    <col width="10" customWidth="1" min="10" max="10"/>
  </cols>
  <sheetData>
    <row r="1">
      <c r="A1" s="6" t="inlineStr">
        <is>
          <t>KPIツリーのテンプレート：採用</t>
        </is>
      </c>
    </row>
    <row r="2">
      <c r="A2" s="7" t="inlineStr">
        <is>
          <t>入社人数 ＝ 応募数 × 書類を通過した率 × 面接から内定を出した率 × 内定を承諾した率 × 入社までに辞退しなかった率</t>
        </is>
      </c>
    </row>
    <row r="3">
      <c r="A3" s="8" t="inlineStr">
        <is>
          <t>黄色のセル＝自社の数字に書き換える所。白いセルは式で自動計算。最初に入っている数字は、すべて説明用の架空の例です。</t>
        </is>
      </c>
    </row>
    <row r="5" ht="30" customHeight="1">
      <c r="A5" s="9" t="inlineStr">
        <is>
          <t>数字</t>
        </is>
      </c>
      <c r="B5" s="9" t="inlineStr">
        <is>
          <t>式（親との関係）</t>
        </is>
      </c>
      <c r="C5" s="9" t="inlineStr">
        <is>
          <t>単位</t>
        </is>
      </c>
      <c r="D5" s="9" t="inlineStr">
        <is>
          <t>向き</t>
        </is>
      </c>
      <c r="E5" s="9" t="inlineStr">
        <is>
          <t>目標</t>
        </is>
      </c>
      <c r="F5" s="9" t="inlineStr">
        <is>
          <t>実績</t>
        </is>
      </c>
      <c r="G5" s="9" t="inlineStr">
        <is>
          <t>達成率／上限比</t>
        </is>
      </c>
      <c r="H5" s="9" t="inlineStr">
        <is>
          <t>目標との差</t>
        </is>
      </c>
      <c r="I5" s="9" t="inlineStr">
        <is>
          <t>数え方・取り方（自社のものに書き換える）</t>
        </is>
      </c>
      <c r="J5" s="9" t="inlineStr">
        <is>
          <t>担当</t>
        </is>
      </c>
    </row>
    <row r="6">
      <c r="A6" s="10" t="inlineStr">
        <is>
          <t>入社人数（KGI）</t>
        </is>
      </c>
      <c r="B6" s="10" t="inlineStr">
        <is>
          <t>応募数 × 4つの率</t>
        </is>
      </c>
      <c r="C6" s="11" t="inlineStr">
        <is>
          <t>人</t>
        </is>
      </c>
      <c r="D6" s="11" t="inlineStr">
        <is>
          <t>多いほど良い</t>
        </is>
      </c>
      <c r="E6" s="27">
        <f>E7*E12*E13*E14*E15</f>
        <v/>
      </c>
      <c r="F6" s="27">
        <f>F7*F12*F13*F14*F15</f>
        <v/>
      </c>
      <c r="G6" s="13">
        <f>IF(OR(E6="",E6=0,F6=""),"",F6/E6)</f>
        <v/>
      </c>
      <c r="H6" s="27">
        <f>IF(OR(E6="",F6=""),"",F6-E6)</f>
        <v/>
      </c>
      <c r="I6" s="10" t="inlineStr">
        <is>
          <t>内定承諾の時点か、入社日に数えるか。期は四半期を想定</t>
        </is>
      </c>
      <c r="J6" s="14" t="inlineStr"/>
    </row>
    <row r="7">
      <c r="A7" s="15" t="inlineStr">
        <is>
          <t xml:space="preserve">　└ 応募数</t>
        </is>
      </c>
      <c r="B7" s="15" t="inlineStr">
        <is>
          <t>×（経路ごとの合計）</t>
        </is>
      </c>
      <c r="C7" s="16" t="inlineStr">
        <is>
          <t>人</t>
        </is>
      </c>
      <c r="D7" s="16" t="inlineStr">
        <is>
          <t>多いほど良い</t>
        </is>
      </c>
      <c r="E7" s="25">
        <f>E8+E9+E10+E11</f>
        <v/>
      </c>
      <c r="F7" s="25">
        <f>F8+F9+F10+F11</f>
        <v/>
      </c>
      <c r="G7" s="18">
        <f>IF(OR(E7="",E7=0,F7=""),"",F7/E7)</f>
        <v/>
      </c>
      <c r="H7" s="25">
        <f>IF(OR(E7="",F7=""),"",F7-E7)</f>
        <v/>
      </c>
      <c r="I7" s="15" t="inlineStr">
        <is>
          <t>2つの経路から来た人をどちらで数えるか</t>
        </is>
      </c>
      <c r="J7" s="19" t="inlineStr"/>
    </row>
    <row r="8">
      <c r="A8" s="15" t="inlineStr">
        <is>
          <t xml:space="preserve">　　└ 求人サイト</t>
        </is>
      </c>
      <c r="B8" s="15" t="inlineStr">
        <is>
          <t>＋</t>
        </is>
      </c>
      <c r="C8" s="16" t="inlineStr">
        <is>
          <t>人</t>
        </is>
      </c>
      <c r="D8" s="16" t="inlineStr">
        <is>
          <t>多いほど良い</t>
        </is>
      </c>
      <c r="E8" s="26" t="n">
        <v>160</v>
      </c>
      <c r="F8" s="26" t="n">
        <v>150</v>
      </c>
      <c r="G8" s="18">
        <f>IF(OR(E8="",E8=0,F8=""),"",F8/E8)</f>
        <v/>
      </c>
      <c r="H8" s="25">
        <f>IF(OR(E8="",F8=""),"",F8-E8)</f>
        <v/>
      </c>
      <c r="I8" s="15" t="inlineStr"/>
      <c r="J8" s="19" t="inlineStr"/>
    </row>
    <row r="9">
      <c r="A9" s="15" t="inlineStr">
        <is>
          <t xml:space="preserve">　　└ 紹介</t>
        </is>
      </c>
      <c r="B9" s="15" t="inlineStr">
        <is>
          <t>＋</t>
        </is>
      </c>
      <c r="C9" s="16" t="inlineStr">
        <is>
          <t>人</t>
        </is>
      </c>
      <c r="D9" s="16" t="inlineStr">
        <is>
          <t>多いほど良い</t>
        </is>
      </c>
      <c r="E9" s="26" t="n">
        <v>20</v>
      </c>
      <c r="F9" s="26" t="n">
        <v>24</v>
      </c>
      <c r="G9" s="18">
        <f>IF(OR(E9="",E9=0,F9=""),"",F9/E9)</f>
        <v/>
      </c>
      <c r="H9" s="25">
        <f>IF(OR(E9="",F9=""),"",F9-E9)</f>
        <v/>
      </c>
      <c r="I9" s="15" t="inlineStr"/>
      <c r="J9" s="19" t="inlineStr"/>
    </row>
    <row r="10">
      <c r="A10" s="15" t="inlineStr">
        <is>
          <t xml:space="preserve">　　└ 自社の採用ページ</t>
        </is>
      </c>
      <c r="B10" s="15" t="inlineStr">
        <is>
          <t>＋</t>
        </is>
      </c>
      <c r="C10" s="16" t="inlineStr">
        <is>
          <t>人</t>
        </is>
      </c>
      <c r="D10" s="16" t="inlineStr">
        <is>
          <t>多いほど良い</t>
        </is>
      </c>
      <c r="E10" s="26" t="n">
        <v>50</v>
      </c>
      <c r="F10" s="26" t="n">
        <v>42</v>
      </c>
      <c r="G10" s="18">
        <f>IF(OR(E10="",E10=0,F10=""),"",F10/E10)</f>
        <v/>
      </c>
      <c r="H10" s="25">
        <f>IF(OR(E10="",F10=""),"",F10-E10)</f>
        <v/>
      </c>
      <c r="I10" s="15" t="inlineStr"/>
      <c r="J10" s="19" t="inlineStr"/>
    </row>
    <row r="11">
      <c r="A11" s="15" t="inlineStr">
        <is>
          <t xml:space="preserve">　　└ SNS</t>
        </is>
      </c>
      <c r="B11" s="15" t="inlineStr">
        <is>
          <t>＋</t>
        </is>
      </c>
      <c r="C11" s="16" t="inlineStr">
        <is>
          <t>人</t>
        </is>
      </c>
      <c r="D11" s="16" t="inlineStr">
        <is>
          <t>多いほど良い</t>
        </is>
      </c>
      <c r="E11" s="26" t="n">
        <v>20</v>
      </c>
      <c r="F11" s="26" t="n">
        <v>18</v>
      </c>
      <c r="G11" s="18">
        <f>IF(OR(E11="",E11=0,F11=""),"",F11/E11)</f>
        <v/>
      </c>
      <c r="H11" s="25">
        <f>IF(OR(E11="",F11=""),"",F11-E11)</f>
        <v/>
      </c>
      <c r="I11" s="15" t="inlineStr"/>
      <c r="J11" s="19" t="inlineStr"/>
    </row>
    <row r="12">
      <c r="A12" s="15" t="inlineStr">
        <is>
          <t xml:space="preserve">　└ 書類を通過した率</t>
        </is>
      </c>
      <c r="B12" s="15" t="inlineStr">
        <is>
          <t>×（面接数 ÷ 応募数）</t>
        </is>
      </c>
      <c r="C12" s="16" t="inlineStr">
        <is>
          <t>%</t>
        </is>
      </c>
      <c r="D12" s="16" t="inlineStr">
        <is>
          <t>多いほど良い</t>
        </is>
      </c>
      <c r="E12" s="21" t="n">
        <v>0.32</v>
      </c>
      <c r="F12" s="21" t="n">
        <v>0.3</v>
      </c>
      <c r="G12" s="18">
        <f>IF(OR(E12="",E12=0,F12=""),"",F12/E12)</f>
        <v/>
      </c>
      <c r="H12" s="18">
        <f>IF(OR(E12="",F12=""),"",F12-E12)</f>
        <v/>
      </c>
      <c r="I12" s="15" t="inlineStr">
        <is>
          <t>どの面接を「面接数」に数えるか</t>
        </is>
      </c>
      <c r="J12" s="19" t="inlineStr"/>
    </row>
    <row r="13">
      <c r="A13" s="15" t="inlineStr">
        <is>
          <t xml:space="preserve">　└ 面接から内定を出した率</t>
        </is>
      </c>
      <c r="B13" s="15" t="inlineStr">
        <is>
          <t>×（内定数 ÷ 面接数）</t>
        </is>
      </c>
      <c r="C13" s="16" t="inlineStr">
        <is>
          <t>%</t>
        </is>
      </c>
      <c r="D13" s="16" t="inlineStr">
        <is>
          <t>多いほど良い</t>
        </is>
      </c>
      <c r="E13" s="21" t="n">
        <v>0.1</v>
      </c>
      <c r="F13" s="21" t="n">
        <v>0.11</v>
      </c>
      <c r="G13" s="18">
        <f>IF(OR(E13="",E13=0,F13=""),"",F13/E13)</f>
        <v/>
      </c>
      <c r="H13" s="18">
        <f>IF(OR(E13="",F13=""),"",F13-E13)</f>
        <v/>
      </c>
      <c r="I13" s="15" t="inlineStr">
        <is>
          <t>途中で辞退した人を分母に残すか</t>
        </is>
      </c>
      <c r="J13" s="19" t="inlineStr"/>
    </row>
    <row r="14">
      <c r="A14" s="15" t="inlineStr">
        <is>
          <t xml:space="preserve">　└ 内定を承諾した率</t>
        </is>
      </c>
      <c r="B14" s="15" t="inlineStr">
        <is>
          <t>×（内定承諾数 ÷ 内定数）</t>
        </is>
      </c>
      <c r="C14" s="16" t="inlineStr">
        <is>
          <t>%</t>
        </is>
      </c>
      <c r="D14" s="16" t="inlineStr">
        <is>
          <t>多いほど良い</t>
        </is>
      </c>
      <c r="E14" s="21" t="n">
        <v>0.625</v>
      </c>
      <c r="F14" s="21" t="n">
        <v>0.6</v>
      </c>
      <c r="G14" s="18">
        <f>IF(OR(E14="",E14=0,F14=""),"",F14/E14)</f>
        <v/>
      </c>
      <c r="H14" s="18">
        <f>IF(OR(E14="",F14=""),"",F14-E14)</f>
        <v/>
      </c>
      <c r="I14" s="15" t="inlineStr">
        <is>
          <t>口頭の返事か、書面がそろった時点か</t>
        </is>
      </c>
      <c r="J14" s="19" t="inlineStr"/>
    </row>
    <row r="15">
      <c r="A15" s="15" t="inlineStr">
        <is>
          <t xml:space="preserve">　└ 入社までに辞退しなかった率</t>
        </is>
      </c>
      <c r="B15" s="15" t="inlineStr">
        <is>
          <t>×（入社人数 ÷ 内定承諾数）</t>
        </is>
      </c>
      <c r="C15" s="16" t="inlineStr">
        <is>
          <t>%</t>
        </is>
      </c>
      <c r="D15" s="16" t="inlineStr">
        <is>
          <t>多いほど良い</t>
        </is>
      </c>
      <c r="E15" s="21" t="n">
        <v>0.8</v>
      </c>
      <c r="F15" s="21" t="n">
        <v>0.8</v>
      </c>
      <c r="G15" s="18">
        <f>IF(OR(E15="",E15=0,F15=""),"",F15/E15)</f>
        <v/>
      </c>
      <c r="H15" s="18">
        <f>IF(OR(E15="",F15=""),"",F15-E15)</f>
        <v/>
      </c>
      <c r="I15" s="15" t="inlineStr">
        <is>
          <t>入社日が期をまたぐ人をどの期で数えるか</t>
        </is>
      </c>
      <c r="J15" s="19" t="inlineStr"/>
    </row>
    <row r="16">
      <c r="A16" s="15" t="inlineStr">
        <is>
          <t xml:space="preserve">　└ （参考）面接数</t>
        </is>
      </c>
      <c r="B16" s="15" t="inlineStr">
        <is>
          <t>応募数 × 書類を通過した率</t>
        </is>
      </c>
      <c r="C16" s="16" t="inlineStr">
        <is>
          <t>人</t>
        </is>
      </c>
      <c r="D16" s="16" t="inlineStr">
        <is>
          <t>多いほど良い</t>
        </is>
      </c>
      <c r="E16" s="25">
        <f>E7*E12</f>
        <v/>
      </c>
      <c r="F16" s="25">
        <f>F7*F12</f>
        <v/>
      </c>
      <c r="G16" s="18">
        <f>IF(OR(E16="",E16=0,F16=""),"",F16/E16)</f>
        <v/>
      </c>
      <c r="H16" s="25">
        <f>IF(OR(E16="",F16=""),"",F16-E16)</f>
        <v/>
      </c>
      <c r="I16" s="15" t="inlineStr">
        <is>
          <t>段階ごとの人数。ツリーの式には入れず、見るための行</t>
        </is>
      </c>
      <c r="J16" s="19" t="inlineStr"/>
    </row>
    <row r="17">
      <c r="A17" s="15" t="inlineStr">
        <is>
          <t xml:space="preserve">　└ （参考）内定数</t>
        </is>
      </c>
      <c r="B17" s="15" t="inlineStr">
        <is>
          <t>面接数 × 面接から内定を出した率</t>
        </is>
      </c>
      <c r="C17" s="16" t="inlineStr">
        <is>
          <t>人</t>
        </is>
      </c>
      <c r="D17" s="16" t="inlineStr">
        <is>
          <t>多いほど良い</t>
        </is>
      </c>
      <c r="E17" s="25">
        <f>E16*E13</f>
        <v/>
      </c>
      <c r="F17" s="25">
        <f>F16*F13</f>
        <v/>
      </c>
      <c r="G17" s="18">
        <f>IF(OR(E17="",E17=0,F17=""),"",F17/E17)</f>
        <v/>
      </c>
      <c r="H17" s="25">
        <f>IF(OR(E17="",F17=""),"",F17-E17)</f>
        <v/>
      </c>
      <c r="I17" s="15" t="inlineStr"/>
      <c r="J17" s="19" t="inlineStr"/>
    </row>
    <row r="18">
      <c r="A18" s="15" t="inlineStr">
        <is>
          <t xml:space="preserve">　└ （参考）内定承諾数</t>
        </is>
      </c>
      <c r="B18" s="15" t="inlineStr">
        <is>
          <t>内定数 × 内定を承諾した率</t>
        </is>
      </c>
      <c r="C18" s="16" t="inlineStr">
        <is>
          <t>人</t>
        </is>
      </c>
      <c r="D18" s="16" t="inlineStr">
        <is>
          <t>多いほど良い</t>
        </is>
      </c>
      <c r="E18" s="25">
        <f>E17*E14</f>
        <v/>
      </c>
      <c r="F18" s="25">
        <f>F17*F14</f>
        <v/>
      </c>
      <c r="G18" s="18">
        <f>IF(OR(E18="",E18=0,F18=""),"",F18/E18)</f>
        <v/>
      </c>
      <c r="H18" s="25">
        <f>IF(OR(E18="",F18=""),"",F18-E18)</f>
        <v/>
      </c>
      <c r="I18" s="15" t="inlineStr"/>
      <c r="J18" s="19" t="inlineStr"/>
    </row>
    <row r="20">
      <c r="A20" s="24" t="inlineStr">
        <is>
          <t>メモ</t>
        </is>
      </c>
    </row>
    <row r="21">
      <c r="A21" s="7" t="inlineStr">
        <is>
          <t>・率は「高いほど良い」とは限りません。書類を通過した率が高すぎると面接の手が足りなくなります。上と下の幅を決めて見ます</t>
        </is>
      </c>
    </row>
    <row r="22">
      <c r="A22" s="7" t="inlineStr">
        <is>
          <t>・応募者の名前や評価はこの表に入れず、人数と率だけを入れます</t>
        </is>
      </c>
    </row>
    <row r="23">
      <c r="A23" s="7" t="inlineStr">
        <is>
          <t>・経路ごとの書類を通過した率も見たい時は、経路ごとに面接数の行を足します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2026-10-16T12:54:48Z</dcterms:created>
  <dcterms:modified xmlns:dcterms="http://purl.org/dc/terms/" xmlns:xsi="http://www.w3.org/2001/XMLSchema-instance" xsi:type="dcterms:W3CDTF">2026-10-16T12:54:48Z</dcterms:modified>
</cp:coreProperties>
</file>